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4B39FC89-CB0F-48FC-8F4E-6B06B3EB0790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-120" yWindow="-120" windowWidth="29040" windowHeight="15720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6" i="7" l="1"/>
  <c r="DY6" i="7"/>
  <c r="DZ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J6" i="5" l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<sst xmlns="http://schemas.openxmlformats.org/spreadsheetml/2006/main" count="643" uniqueCount="299">
  <si>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</si>
  <si>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</si>
  <si>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</si>
  <si>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</si>
  <si>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</si>
  <si>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</si>
  <si>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</si>
  <si>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</si>
  <si>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</si>
  <si>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</si>
  <si>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</si>
  <si>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</si>
  <si>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</si>
  <si>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</si>
  <si>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</si>
  <si>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</si>
  <si>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</si>
  <si>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</si>
  <si>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</si>
  <si>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</si>
  <si>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</si>
  <si>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</si>
  <si>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</si>
  <si>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</si>
  <si>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</si>
  <si>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</si>
  <si>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</si>
  <si>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</si>
  <si>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</si>
  <si>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</si>
  <si>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</si>
  <si>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</si>
  <si>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</si>
  <si>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</si>
  <si>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</si>
  <si>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</si>
  <si>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</si>
  <si>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</si>
  <si>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</si>
  <si>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</si>
  <si>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</si>
  <si>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</si>
  <si>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</si>
  <si>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</si>
  <si>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</si>
  <si>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</si>
  <si>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</si>
  <si>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</si>
  <si>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</si>
  <si>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</si>
  <si>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</si>
  <si>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</si>
  <si>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</si>
  <si>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</si>
  <si>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</si>
  <si>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</si>
  <si>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</si>
  <si>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</si>
  <si>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</si>
  <si>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</si>
  <si>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</si>
  <si>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</si>
  <si>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</si>
  <si>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</si>
  <si>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</si>
  <si>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</si>
  <si>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</si>
  <si>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</si>
  <si>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</si>
  <si>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</si>
  <si>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</si>
  <si>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</si>
  <si>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</si>
  <si>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</si>
  <si>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</si>
  <si>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</si>
  <si>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</si>
  <si>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</si>
  <si>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</si>
  <si>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</si>
  <si>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</si>
  <si>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</si>
  <si>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</si>
  <si>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</si>
  <si>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</si>
  <si>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</si>
  <si>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</si>
  <si>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</si>
  <si>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</si>
  <si>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</si>
  <si>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</si>
  <si>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</si>
  <si>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</si>
  <si>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</si>
  <si>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</si>
  <si>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</si>
  <si>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</si>
  <si>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</si>
  <si>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</si>
  <si>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</si>
  <si>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</si>
  <si>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</si>
  <si>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</si>
  <si>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</si>
  <si>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</si>
  <si>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</si>
  <si>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</si>
  <si>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</si>
  <si>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</si>
  <si>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</si>
  <si>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</si>
  <si>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</si>
  <si>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</si>
  <si>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</si>
  <si>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</si>
  <si>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</si>
  <si>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</si>
  <si>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</si>
  <si>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</si>
  <si>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</si>
  <si>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</si>
  <si>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</si>
  <si>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</si>
  <si>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</si>
  <si>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</si>
  <si>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</si>
  <si>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</si>
  <si>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</si>
  <si>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</si>
  <si>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</si>
  <si>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</si>
  <si>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</si>
  <si>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</si>
  <si>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</si>
  <si>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</si>
  <si>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</si>
  <si>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</si>
  <si>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</si>
  <si>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</si>
  <si>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</si>
  <si>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</si>
  <si>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</si>
  <si>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</si>
  <si>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</si>
  <si>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</si>
  <si>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</si>
  <si>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</si>
  <si>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</si>
  <si>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</si>
  <si>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</si>
  <si>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</si>
  <si>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</si>
  <si>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</si>
  <si>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</si>
  <si>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</si>
  <si>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</si>
  <si>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</si>
  <si>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</si>
  <si>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</si>
  <si>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</si>
  <si>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</si>
  <si>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</si>
  <si>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</si>
  <si>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</si>
  <si>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</si>
  <si>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</si>
  <si>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</si>
  <si>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</si>
  <si>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</si>
  <si>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</si>
  <si>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</si>
  <si>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</si>
  <si>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</si>
  <si>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</si>
  <si>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</si>
  <si>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</si>
  <si>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</si>
  <si>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</si>
  <si>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</si>
  <si>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</si>
  <si>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</si>
  <si>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</si>
  <si>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</si>
  <si>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</si>
  <si>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</si>
  <si>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</si>
  <si>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</si>
  <si>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</si>
  <si>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</si>
  <si>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</si>
  <si>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</si>
  <si>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</si>
  <si>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</si>
  <si>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</si>
  <si>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</si>
  <si>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</si>
  <si>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</si>
  <si>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</si>
  <si>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</si>
  <si>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</si>
  <si>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</si>
  <si>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</si>
  <si>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</si>
  <si>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</si>
  <si>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</si>
  <si>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</si>
  <si>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</si>
  <si>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</si>
  <si>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</si>
  <si>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</si>
  <si>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</si>
  <si>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</si>
  <si>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</si>
  <si>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</si>
  <si>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</si>
  <si>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</si>
  <si>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</si>
  <si>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</si>
  <si>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</si>
  <si>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</si>
  <si>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</si>
  <si>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</si>
  <si>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</si>
  <si>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</si>
  <si>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</si>
  <si>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</si>
  <si>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</si>
  <si>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</si>
  <si>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</si>
  <si>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</si>
  <si>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</si>
  <si>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</si>
  <si>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</si>
  <si>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</si>
  <si>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</si>
  <si>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</si>
  <si>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</si>
  <si>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</si>
  <si>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</si>
  <si>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</si>
  <si>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</si>
  <si>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</si>
  <si>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</si>
  <si>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</si>
  <si>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</si>
  <si>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</si>
  <si>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</si>
  <si>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</si>
  <si>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</si>
  <si>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</si>
  <si>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</si>
  <si>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</si>
  <si>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</si>
  <si>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</si>
  <si>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</si>
  <si>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</si>
  <si>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</si>
  <si>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</si>
  <si>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</si>
  <si>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</si>
  <si>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</si>
  <si>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</si>
  <si>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</si>
  <si>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</si>
  <si>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</si>
  <si>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</si>
  <si>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</si>
  <si>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</si>
  <si>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</si>
  <si>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</si>
  <si>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</si>
  <si>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</si>
  <si>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</si>
  <si>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</si>
  <si>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</si>
  <si>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</si>
  <si>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</si>
  <si>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</si>
  <si>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</si>
  <si>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</si>
  <si>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</si>
  <si>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</si>
  <si>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</si>
  <si>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</si>
  <si>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</si>
  <si>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</si>
  <si>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Q4-15 対応可能な医療処置はない</t>
    <rPh sb="6" eb="10">
      <t>タイオウカノウ</t>
    </rPh>
    <rPh sb="11" eb="15">
      <t>イリョウショチ</t>
    </rPh>
    <phoneticPr fontId="1"/>
  </si>
  <si>
    <t>Q7-13-1 入所前の居場所_市内:その他</t>
    <phoneticPr fontId="1"/>
  </si>
  <si>
    <t>Q7-13-2 入所前の居場所_市外:その他</t>
    <phoneticPr fontId="1"/>
  </si>
  <si>
    <t>Q7-14 入所前の居場所_把握していない</t>
    <rPh sb="14" eb="16">
      <t>ハアク</t>
    </rPh>
    <phoneticPr fontId="21"/>
  </si>
  <si>
    <t>Q7-15 入所前の居場所_合計</t>
    <rPh sb="14" eb="16">
      <t>ゴウケイ</t>
    </rPh>
    <phoneticPr fontId="21"/>
  </si>
  <si>
    <t>Q9-7 退去者数_要介護4</t>
    <rPh sb="5" eb="7">
      <t>タイキョ</t>
    </rPh>
    <rPh sb="10" eb="11">
      <t>ヨウ</t>
    </rPh>
    <rPh sb="11" eb="13">
      <t>カイゴ</t>
    </rPh>
    <phoneticPr fontId="21"/>
  </si>
  <si>
    <t>Q9-8 退去者数_要介護5</t>
    <rPh sb="5" eb="7">
      <t>タイキョ</t>
    </rPh>
    <rPh sb="10" eb="11">
      <t>ヨウ</t>
    </rPh>
    <rPh sb="11" eb="13">
      <t>カイゴ</t>
    </rPh>
    <phoneticPr fontId="21"/>
  </si>
  <si>
    <t>Q9-9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</si>
  <si>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Q9-10 退去者数_死亡</t>
    <rPh sb="6" eb="8">
      <t>タイキョ</t>
    </rPh>
    <rPh sb="11" eb="13">
      <t>シボウ</t>
    </rPh>
    <phoneticPr fontId="21"/>
  </si>
  <si>
    <t>Q9-11 退去者数_合計</t>
    <rPh sb="6" eb="8">
      <t>タイキョ</t>
    </rPh>
    <rPh sb="11" eb="13">
      <t>ゴウケイ</t>
    </rPh>
    <phoneticPr fontId="21"/>
  </si>
  <si>
    <t>※令和８年６月１日現在の状況について、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</si>
  <si>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問６　過去1年間（令和７年６月１日～令和８年５月31日）に、貴施設等に新規で入所・入居した人の人数をご記入ください。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キ</t>
    </rPh>
    <rPh sb="31" eb="33">
      <t>シセツ</t>
    </rPh>
    <rPh sb="33" eb="34">
      <t>トウ</t>
    </rPh>
    <rPh sb="35" eb="37">
      <t>シンキ</t>
    </rPh>
    <rPh sb="38" eb="40">
      <t>ニュウショ</t>
    </rPh>
    <rPh sb="41" eb="43">
      <t>ニュウキョ</t>
    </rPh>
    <rPh sb="45" eb="46">
      <t>ヒト</t>
    </rPh>
    <rPh sb="47" eb="49">
      <t>ニンズウ</t>
    </rPh>
    <rPh sb="51" eb="53">
      <t>キニュウ</t>
    </rPh>
    <rPh sb="59" eb="61">
      <t>スウチ</t>
    </rPh>
    <rPh sb="62" eb="64">
      <t>キニュウ</t>
    </rPh>
    <phoneticPr fontId="11"/>
  </si>
  <si>
    <t>問８　過去１年間（令和７年６月１日～令和８年５月31日）に、貴施設等を退去した人の人数をご記入ください。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6" eb="27">
      <t>ニチ</t>
    </rPh>
    <rPh sb="30" eb="31">
      <t>キ</t>
    </rPh>
    <rPh sb="31" eb="33">
      <t>シセツ</t>
    </rPh>
    <rPh sb="33" eb="34">
      <t>トウ</t>
    </rPh>
    <rPh sb="35" eb="37">
      <t>タイキョ</t>
    </rPh>
    <rPh sb="39" eb="40">
      <t>ヒト</t>
    </rPh>
    <rPh sb="41" eb="43">
      <t>ニンズウ</t>
    </rPh>
    <rPh sb="45" eb="47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</si>
</sst>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11" xfId="0" applyFont="1" applyFill="1" applyBorder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3" borderId="12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170</xdr:row>
      <xdr:rowOff>28575</xdr:rowOff>
    </xdr:from>
    <xdr:to>
      <xdr:col>11</xdr:col>
      <xdr:colOff>561975</xdr:colOff>
      <xdr:row>177</xdr:row>
      <xdr:rowOff>142876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D7FCFA6-CAAF-4473-99E3-7DF03A57A2A2}"/>
            </a:ext>
          </a:extLst>
        </xdr:cNvPr>
        <xdr:cNvSpPr txBox="1"/>
      </xdr:nvSpPr>
      <xdr:spPr>
        <a:xfrm>
          <a:off x="190500" y="37452300"/>
          <a:ext cx="5524500" cy="1781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＜提出期限＞</a:t>
          </a:r>
          <a:r>
            <a:rPr kumimoji="1" lang="ja-JP" altLang="en-US" sz="1100"/>
            <a:t>　</a:t>
          </a:r>
          <a:r>
            <a:rPr kumimoji="1" lang="ja-JP" altLang="en-US" sz="1100" u="sng"/>
            <a:t>令和８年６月３０日（火）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endParaRPr kumimoji="1" lang="en-US" altLang="ja-JP" sz="600"/>
        </a:p>
        <a:p>
          <a:pPr>
            <a:lnSpc>
              <a:spcPts val="1400"/>
            </a:lnSpc>
          </a:pPr>
          <a:r>
            <a:rPr kumimoji="1" lang="ja-JP" altLang="en-US" sz="1100" b="1"/>
            <a:t>＜提出先＞</a:t>
          </a:r>
          <a:r>
            <a:rPr kumimoji="1" lang="ja-JP" altLang="en-US" sz="1100"/>
            <a:t>　　〒</a:t>
          </a:r>
          <a:r>
            <a:rPr kumimoji="1" lang="en-US" altLang="ja-JP" sz="1100"/>
            <a:t>812-0013</a:t>
          </a:r>
          <a:r>
            <a:rPr kumimoji="1" lang="ja-JP" altLang="en-US" sz="1100"/>
            <a:t>　福岡市博多区博多駅東２－６－２６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株式会社サーベイリサーチセンター九州事務所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ＴＥＬ：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０９２－４１１－８８１１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メールアドレス：</a:t>
          </a:r>
          <a:r>
            <a:rPr kumimoji="1" lang="en-US" altLang="ja-JP" sz="1100"/>
            <a:t>k-jigyosyo</a:t>
          </a:r>
          <a:r>
            <a:rPr kumimoji="1" lang="ja-JP" altLang="en-US" sz="1100"/>
            <a:t>＠</a:t>
          </a:r>
          <a:r>
            <a:rPr kumimoji="1" lang="en-US" altLang="ja-JP" sz="1100"/>
            <a:t>surece.co.jp</a:t>
          </a:r>
        </a:p>
        <a:p>
          <a:endParaRPr kumimoji="1" lang="en-US" altLang="ja-JP" sz="600"/>
        </a:p>
        <a:p>
          <a:pPr>
            <a:lnSpc>
              <a:spcPts val="1400"/>
            </a:lnSpc>
          </a:pPr>
          <a:r>
            <a:rPr kumimoji="1" lang="ja-JP" altLang="en-US" sz="1100" b="1"/>
            <a:t>＜お問合せ＞</a:t>
          </a:r>
          <a:r>
            <a:rPr kumimoji="1" lang="ja-JP" altLang="en-US" sz="1100"/>
            <a:t>　〒</a:t>
          </a:r>
          <a:r>
            <a:rPr kumimoji="1" lang="en-US" altLang="ja-JP" sz="1100"/>
            <a:t>841-0037</a:t>
          </a:r>
          <a:r>
            <a:rPr kumimoji="1" lang="ja-JP" altLang="en-US" sz="1100"/>
            <a:t>　鳥栖市本町３丁目１４９４番地１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鳥栖地区広域市町村圏組合　介護保険課　給付係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ＴＥＬ：０９４２－８１－３３１７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abSelected="1" view="pageBreakPreview" zoomScaleNormal="100" zoomScaleSheetLayoutView="100" zoomScalePageLayoutView="115" workbookViewId="0">
      <selection activeCell="S15" sqref="S15"/>
    </sheetView>
  </sheetViews>
  <sheetFormatPr defaultColWidth="9" defaultRowHeight="18.75"/>
  <cols>
    <col min="1" max="1" width="1.25" style="1" customWidth="1"/>
    <col min="2" max="2" width="1.125" style="1" customWidth="1"/>
    <col min="3" max="11" width="7.25" style="1" customWidth="1"/>
    <col min="12" max="12" width="8.75" style="1" customWidth="1"/>
    <col min="13" max="13" width="9.25" style="1" customWidth="1"/>
    <col min="14" max="15" width="2" style="1" customWidth="1"/>
    <col min="16" max="17" width="4.75" customWidth="1"/>
    <col min="29" max="16384" width="9" style="1"/>
  </cols>
  <sheetData>
    <row r="1" spans="1:15" ht="5.45" customHeight="1"/>
    <row r="2" spans="1:15" ht="18" customHeight="1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5.45" customHeight="1" thickBot="1"/>
    <row r="4" spans="1:15" ht="15" customHeight="1" thickBot="1">
      <c r="C4" s="41" t="s">
        <v>296</v>
      </c>
      <c r="D4" s="14"/>
      <c r="E4" s="14"/>
      <c r="F4" s="14"/>
      <c r="G4" s="42"/>
      <c r="H4" s="5" t="s">
        <v>1</v>
      </c>
      <c r="I4" s="5"/>
      <c r="J4" s="5"/>
      <c r="K4" s="5"/>
    </row>
    <row r="5" spans="1:15" ht="6.6" customHeight="1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56" t="s">
        <v>261</v>
      </c>
      <c r="I6" s="57"/>
      <c r="J6" s="58" t="str">
        <f>IF(A6&gt;1,"サービス種別は「１」～「10」の中から１つ選択"&amp;CHAR(10)&amp;"してください。","")</f>
        <v/>
      </c>
      <c r="K6" s="58"/>
      <c r="L6" s="58"/>
      <c r="M6" s="58"/>
      <c r="N6" s="58"/>
      <c r="O6" s="15"/>
    </row>
    <row r="7" spans="1:15" ht="9" customHeight="1" thickBot="1">
      <c r="C7" s="16"/>
      <c r="E7" s="5"/>
      <c r="F7" s="16"/>
      <c r="H7" s="5"/>
      <c r="I7" s="16"/>
      <c r="J7" s="58"/>
      <c r="K7" s="58"/>
      <c r="L7" s="58"/>
      <c r="M7" s="58"/>
      <c r="N7" s="58"/>
      <c r="O7" s="15"/>
    </row>
    <row r="8" spans="1:15" ht="19.5" thickBot="1">
      <c r="B8" s="5"/>
      <c r="C8" s="43"/>
      <c r="D8" s="59" t="s">
        <v>2</v>
      </c>
      <c r="E8" s="59"/>
      <c r="F8" s="59"/>
      <c r="G8" s="59"/>
      <c r="H8" s="59"/>
      <c r="I8" s="43"/>
      <c r="J8" s="60" t="s">
        <v>3</v>
      </c>
      <c r="K8" s="61"/>
      <c r="L8" s="61"/>
      <c r="M8" s="61"/>
    </row>
    <row r="9" spans="1:15" ht="19.5" thickBot="1">
      <c r="B9" s="5"/>
      <c r="C9" s="43"/>
      <c r="D9" s="59" t="s">
        <v>4</v>
      </c>
      <c r="E9" s="59"/>
      <c r="F9" s="59"/>
      <c r="G9" s="59"/>
      <c r="H9" s="59"/>
      <c r="I9" s="43" t="s">
        <v>283</v>
      </c>
      <c r="J9" s="60" t="s">
        <v>5</v>
      </c>
      <c r="K9" s="61"/>
      <c r="L9" s="61"/>
      <c r="M9" s="61"/>
    </row>
    <row r="10" spans="1:15" ht="18" customHeight="1" thickBot="1">
      <c r="A10" s="16"/>
      <c r="C10" s="43"/>
      <c r="D10" s="59" t="s">
        <v>6</v>
      </c>
      <c r="E10" s="59"/>
      <c r="F10" s="59"/>
      <c r="G10" s="59"/>
      <c r="H10" s="59"/>
      <c r="I10" s="43"/>
      <c r="J10" s="60" t="s">
        <v>231</v>
      </c>
      <c r="K10" s="61"/>
      <c r="L10" s="61"/>
      <c r="M10" s="61"/>
    </row>
    <row r="11" spans="1:15" ht="18" customHeight="1" thickBot="1">
      <c r="A11" s="16"/>
      <c r="C11" s="43"/>
      <c r="D11" s="59" t="s">
        <v>7</v>
      </c>
      <c r="E11" s="59"/>
      <c r="F11" s="59"/>
      <c r="G11" s="59"/>
      <c r="H11" s="59"/>
      <c r="I11" s="43"/>
      <c r="J11" s="60" t="s">
        <v>8</v>
      </c>
      <c r="K11" s="61"/>
      <c r="L11" s="61"/>
      <c r="M11" s="61"/>
    </row>
    <row r="12" spans="1:15" ht="19.5" thickBot="1">
      <c r="A12" s="16"/>
      <c r="C12" s="43"/>
      <c r="D12" s="59" t="s">
        <v>9</v>
      </c>
      <c r="E12" s="59"/>
      <c r="F12" s="59"/>
      <c r="G12" s="59"/>
      <c r="H12" s="59"/>
      <c r="I12" s="43"/>
      <c r="J12" s="60" t="s">
        <v>10</v>
      </c>
      <c r="K12" s="61"/>
      <c r="L12" s="61"/>
      <c r="M12" s="61"/>
    </row>
    <row r="13" spans="1:15" ht="15" customHeight="1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>
      <c r="B17" s="2"/>
      <c r="C17" s="61" t="s">
        <v>13</v>
      </c>
      <c r="D17" s="61"/>
      <c r="E17" s="61"/>
      <c r="F17" s="61"/>
      <c r="G17" s="63"/>
      <c r="H17" s="53"/>
      <c r="I17" s="53"/>
      <c r="J17" s="53"/>
      <c r="K17" s="53"/>
      <c r="L17" s="53"/>
      <c r="M17" s="53"/>
    </row>
    <row r="18" spans="2:15" ht="19.5" thickBot="1">
      <c r="B18" s="2"/>
      <c r="C18" s="61" t="s">
        <v>14</v>
      </c>
      <c r="D18" s="61"/>
      <c r="E18" s="61"/>
      <c r="F18" s="61"/>
      <c r="G18" s="63"/>
      <c r="H18" s="64"/>
      <c r="I18" s="64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>
      <c r="B19" s="2"/>
      <c r="C19" s="61" t="s">
        <v>15</v>
      </c>
      <c r="D19" s="61"/>
      <c r="E19" s="61"/>
      <c r="F19" s="61"/>
      <c r="G19" s="63"/>
      <c r="H19" s="53"/>
      <c r="I19" s="53"/>
      <c r="J19" s="19" t="s">
        <v>16</v>
      </c>
    </row>
    <row r="20" spans="2:15" ht="19.5" thickBot="1">
      <c r="B20" s="2"/>
      <c r="C20" s="61" t="s">
        <v>17</v>
      </c>
      <c r="D20" s="61"/>
      <c r="E20" s="61"/>
      <c r="F20" s="61"/>
      <c r="G20" s="63"/>
      <c r="H20" s="53"/>
      <c r="I20" s="53"/>
      <c r="J20" s="5" t="s">
        <v>16</v>
      </c>
    </row>
    <row r="21" spans="2:15" ht="19.5" thickBot="1">
      <c r="B21" s="2"/>
      <c r="C21" s="61" t="s">
        <v>258</v>
      </c>
      <c r="D21" s="61"/>
      <c r="E21" s="61"/>
      <c r="F21" s="61"/>
      <c r="G21" s="63"/>
      <c r="H21" s="53"/>
      <c r="I21" s="53"/>
      <c r="J21" s="5" t="s">
        <v>16</v>
      </c>
      <c r="K21" s="57" t="str">
        <f>IF(OR(I11="○",I12="○"), "※5) は、特養は回答不要","")</f>
        <v/>
      </c>
      <c r="L21" s="57"/>
      <c r="M21" s="57"/>
    </row>
    <row r="22" spans="2:15" ht="9" customHeight="1">
      <c r="B22" s="2"/>
      <c r="C22" s="3"/>
      <c r="D22" s="3"/>
      <c r="E22" s="3"/>
      <c r="F22" s="3"/>
      <c r="G22" s="3"/>
      <c r="H22" s="4"/>
      <c r="I22" s="4"/>
    </row>
    <row r="23" spans="2:15" ht="15" customHeight="1">
      <c r="B23" s="2"/>
      <c r="C23" s="62" t="s">
        <v>263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13"/>
    </row>
    <row r="24" spans="2:15" ht="15" customHeight="1">
      <c r="B24" s="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13"/>
    </row>
    <row r="25" spans="2:15" ht="15" customHeight="1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19.899999999999999" customHeight="1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499999999999993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>
      <c r="B30" s="5"/>
      <c r="C30" s="44" t="s">
        <v>20</v>
      </c>
      <c r="D30" s="45" t="s">
        <v>21</v>
      </c>
      <c r="E30" s="45" t="s">
        <v>22</v>
      </c>
      <c r="F30" s="45" t="s">
        <v>23</v>
      </c>
      <c r="G30" s="45" t="s">
        <v>24</v>
      </c>
      <c r="H30" s="45" t="s">
        <v>25</v>
      </c>
      <c r="I30" s="45" t="s">
        <v>26</v>
      </c>
      <c r="J30" s="45" t="s">
        <v>27</v>
      </c>
      <c r="K30" s="46" t="s">
        <v>28</v>
      </c>
      <c r="L30" s="44" t="s">
        <v>98</v>
      </c>
      <c r="M30" s="5"/>
    </row>
    <row r="31" spans="2:15" ht="19.5" thickBot="1">
      <c r="B31" s="5"/>
      <c r="C31" s="47"/>
      <c r="D31" s="47"/>
      <c r="E31" s="47"/>
      <c r="F31" s="47"/>
      <c r="G31" s="47"/>
      <c r="H31" s="47"/>
      <c r="I31" s="47"/>
      <c r="J31" s="47"/>
      <c r="K31" s="47"/>
      <c r="L31" s="48">
        <f>SUM(C31:K31)</f>
        <v>0</v>
      </c>
      <c r="M31" s="5"/>
    </row>
    <row r="32" spans="2:15" ht="12" customHeight="1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>
      <c r="B37" s="5">
        <f>COUNTA(F37:F43)+COUNTA(K37:K43)</f>
        <v>0</v>
      </c>
      <c r="C37" s="65" t="s">
        <v>29</v>
      </c>
      <c r="D37" s="65"/>
      <c r="E37" s="66"/>
      <c r="F37" s="43"/>
      <c r="G37" s="20"/>
      <c r="H37" s="67" t="s">
        <v>30</v>
      </c>
      <c r="I37" s="67"/>
      <c r="J37" s="68"/>
      <c r="K37" s="43"/>
      <c r="L37" s="20"/>
    </row>
    <row r="38" spans="2:28" ht="19.5" thickBot="1">
      <c r="B38" s="5"/>
      <c r="C38" s="65" t="s">
        <v>31</v>
      </c>
      <c r="D38" s="65"/>
      <c r="E38" s="66"/>
      <c r="F38" s="43"/>
      <c r="G38" s="20"/>
      <c r="H38" s="67" t="s">
        <v>32</v>
      </c>
      <c r="I38" s="67"/>
      <c r="J38" s="68"/>
      <c r="K38" s="43"/>
      <c r="L38" s="20"/>
    </row>
    <row r="39" spans="2:28" ht="19.5" thickBot="1">
      <c r="B39" s="5"/>
      <c r="C39" s="65" t="s">
        <v>33</v>
      </c>
      <c r="D39" s="65"/>
      <c r="E39" s="66"/>
      <c r="F39" s="43"/>
      <c r="G39" s="20"/>
      <c r="H39" s="67" t="s">
        <v>34</v>
      </c>
      <c r="I39" s="67"/>
      <c r="J39" s="68"/>
      <c r="K39" s="43"/>
      <c r="L39" s="20"/>
    </row>
    <row r="40" spans="2:28" ht="18" customHeight="1" thickBot="1">
      <c r="B40" s="2"/>
      <c r="C40" s="65" t="s">
        <v>35</v>
      </c>
      <c r="D40" s="65"/>
      <c r="E40" s="66"/>
      <c r="F40" s="43"/>
      <c r="G40" s="20"/>
      <c r="H40" s="67" t="s">
        <v>36</v>
      </c>
      <c r="I40" s="67"/>
      <c r="J40" s="68"/>
      <c r="K40" s="43"/>
      <c r="L40" s="20"/>
      <c r="M40" s="5"/>
      <c r="N40" s="5"/>
      <c r="O40" s="5"/>
    </row>
    <row r="41" spans="2:28" ht="15.6" customHeight="1" thickBot="1">
      <c r="B41" s="2"/>
      <c r="C41" s="65" t="s">
        <v>37</v>
      </c>
      <c r="D41" s="65"/>
      <c r="E41" s="66"/>
      <c r="F41" s="43"/>
      <c r="G41" s="20"/>
      <c r="H41" s="67" t="s">
        <v>38</v>
      </c>
      <c r="I41" s="67"/>
      <c r="J41" s="68"/>
      <c r="K41" s="43"/>
      <c r="L41" s="20"/>
      <c r="M41" s="5"/>
      <c r="N41" s="5"/>
      <c r="O41" s="5"/>
    </row>
    <row r="42" spans="2:28" ht="18" customHeight="1" thickBot="1">
      <c r="B42" s="2"/>
      <c r="C42" s="65" t="s">
        <v>39</v>
      </c>
      <c r="D42" s="65"/>
      <c r="E42" s="66"/>
      <c r="F42" s="43"/>
      <c r="G42" s="20"/>
      <c r="H42" s="67" t="s">
        <v>40</v>
      </c>
      <c r="I42" s="67"/>
      <c r="J42" s="68"/>
      <c r="K42" s="43"/>
      <c r="L42" s="20"/>
      <c r="M42" s="5"/>
      <c r="N42" s="5"/>
      <c r="O42" s="5"/>
    </row>
    <row r="43" spans="2:28" ht="19.5" thickBot="1">
      <c r="B43" s="2"/>
      <c r="C43" s="65" t="s">
        <v>41</v>
      </c>
      <c r="D43" s="65"/>
      <c r="E43" s="66"/>
      <c r="F43" s="43"/>
      <c r="G43" s="20"/>
      <c r="H43" s="67" t="s">
        <v>42</v>
      </c>
      <c r="I43" s="67"/>
      <c r="J43" s="68"/>
      <c r="K43" s="43"/>
      <c r="L43" s="20"/>
      <c r="M43" s="5"/>
      <c r="N43" s="5"/>
      <c r="O43" s="5"/>
    </row>
    <row r="44" spans="2:28" ht="19.5" thickBot="1">
      <c r="B44" s="2"/>
      <c r="C44" s="5"/>
      <c r="D44" s="5"/>
      <c r="E44" s="5"/>
      <c r="F44" s="5"/>
      <c r="G44" s="21"/>
      <c r="H44" s="69" t="s">
        <v>43</v>
      </c>
      <c r="I44" s="67"/>
      <c r="J44" s="68"/>
      <c r="K44" s="53"/>
      <c r="L44" s="70"/>
      <c r="M44" s="5"/>
      <c r="N44" s="5"/>
      <c r="O44" s="5"/>
    </row>
    <row r="45" spans="2:28" ht="19.5" thickBot="1">
      <c r="B45" s="2"/>
      <c r="C45" s="71" t="str">
        <f>IF(AND($B$37&gt;=1,K44="○"),"15)と他の選択肢は同時に選べません→","")</f>
        <v/>
      </c>
      <c r="D45" s="71"/>
      <c r="E45" s="71"/>
      <c r="F45" s="71"/>
      <c r="G45" s="72"/>
      <c r="H45" s="67"/>
      <c r="I45" s="67"/>
      <c r="J45" s="68"/>
      <c r="K45" s="53"/>
      <c r="L45" s="70"/>
      <c r="M45" s="5"/>
      <c r="N45" s="5"/>
      <c r="O45" s="5"/>
    </row>
    <row r="46" spans="2:28" ht="9" customHeight="1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>
      <c r="B49" s="2"/>
      <c r="C49" s="63" t="s">
        <v>44</v>
      </c>
      <c r="D49" s="59"/>
      <c r="E49" s="59"/>
      <c r="F49" s="59"/>
      <c r="G49" s="59"/>
      <c r="H49" s="59"/>
      <c r="I49" s="59"/>
      <c r="J49" s="47"/>
      <c r="K49" s="22" t="s">
        <v>45</v>
      </c>
      <c r="L49" s="2"/>
      <c r="M49" s="5"/>
      <c r="N49" s="5"/>
      <c r="O49" s="5"/>
    </row>
    <row r="50" spans="2:15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9.5" thickBot="1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>
      <c r="B52" s="75" t="s">
        <v>46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  <c r="N52" s="5"/>
      <c r="O52" s="5"/>
    </row>
    <row r="53" spans="2:15" ht="19.5" thickTop="1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>
      <c r="B54" s="78" t="s">
        <v>297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5"/>
      <c r="O54" s="5"/>
    </row>
    <row r="55" spans="2:15" ht="18" customHeight="1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5"/>
      <c r="O55" s="5"/>
    </row>
    <row r="56" spans="2:15">
      <c r="B56" s="2"/>
      <c r="C56" s="23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>
      <c r="B58" s="2"/>
      <c r="C58" s="79" t="s">
        <v>48</v>
      </c>
      <c r="D58" s="80"/>
      <c r="E58" s="80"/>
      <c r="F58" s="81"/>
      <c r="G58" s="82"/>
      <c r="H58" s="82"/>
      <c r="I58" s="5" t="s">
        <v>16</v>
      </c>
      <c r="J58" s="5"/>
      <c r="K58" s="5"/>
      <c r="L58" s="2"/>
      <c r="M58" s="5"/>
      <c r="N58" s="5"/>
      <c r="O58" s="5"/>
    </row>
    <row r="59" spans="2:15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>
      <c r="B60" s="83" t="s">
        <v>259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5"/>
      <c r="O60" s="5"/>
    </row>
    <row r="61" spans="2:15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5"/>
      <c r="O61" s="5"/>
    </row>
    <row r="62" spans="2:15" ht="9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5"/>
      <c r="O62" s="5"/>
    </row>
    <row r="63" spans="2:15" ht="15" customHeight="1">
      <c r="C63" s="23" t="s">
        <v>49</v>
      </c>
    </row>
    <row r="64" spans="2:15" ht="15" customHeight="1">
      <c r="C64" s="84" t="s">
        <v>50</v>
      </c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25"/>
    </row>
    <row r="65" spans="3:15" ht="15" customHeight="1"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25"/>
    </row>
    <row r="66" spans="3:15" ht="15" customHeight="1">
      <c r="C66" s="27" t="s">
        <v>51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5"/>
    </row>
    <row r="67" spans="3:15" ht="9" customHeight="1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9.5" thickBot="1">
      <c r="I68" s="73" t="s">
        <v>52</v>
      </c>
      <c r="J68" s="74"/>
      <c r="K68" s="73" t="s">
        <v>53</v>
      </c>
      <c r="L68" s="74"/>
    </row>
    <row r="69" spans="3:15" ht="19.899999999999999" customHeight="1" thickBot="1">
      <c r="C69" s="65" t="s">
        <v>54</v>
      </c>
      <c r="D69" s="65"/>
      <c r="E69" s="65"/>
      <c r="F69" s="65"/>
      <c r="G69" s="65"/>
      <c r="H69" s="66"/>
      <c r="I69" s="53"/>
      <c r="J69" s="53"/>
      <c r="K69" s="53"/>
      <c r="L69" s="53"/>
    </row>
    <row r="70" spans="3:15" ht="19.899999999999999" customHeight="1" thickBot="1">
      <c r="C70" s="65" t="s">
        <v>55</v>
      </c>
      <c r="D70" s="65"/>
      <c r="E70" s="65"/>
      <c r="F70" s="65"/>
      <c r="G70" s="65"/>
      <c r="H70" s="66"/>
      <c r="I70" s="53"/>
      <c r="J70" s="53"/>
      <c r="K70" s="53"/>
      <c r="L70" s="53"/>
    </row>
    <row r="71" spans="3:15" ht="19.899999999999999" customHeight="1" thickBot="1">
      <c r="C71" s="65" t="s">
        <v>56</v>
      </c>
      <c r="D71" s="65"/>
      <c r="E71" s="65"/>
      <c r="F71" s="65"/>
      <c r="G71" s="65"/>
      <c r="H71" s="66"/>
      <c r="I71" s="53"/>
      <c r="J71" s="53"/>
      <c r="K71" s="53"/>
      <c r="L71" s="53"/>
    </row>
    <row r="72" spans="3:15" ht="19.899999999999999" customHeight="1" thickBot="1">
      <c r="C72" s="69" t="s">
        <v>57</v>
      </c>
      <c r="D72" s="69"/>
      <c r="E72" s="69"/>
      <c r="F72" s="69"/>
      <c r="G72" s="69"/>
      <c r="H72" s="85"/>
      <c r="I72" s="53"/>
      <c r="J72" s="53"/>
      <c r="K72" s="53"/>
      <c r="L72" s="53"/>
    </row>
    <row r="73" spans="3:15" ht="19.899999999999999" customHeight="1" thickBot="1">
      <c r="C73" s="69" t="s">
        <v>58</v>
      </c>
      <c r="D73" s="69"/>
      <c r="E73" s="69"/>
      <c r="F73" s="69"/>
      <c r="G73" s="69"/>
      <c r="H73" s="85"/>
      <c r="I73" s="53"/>
      <c r="J73" s="53"/>
      <c r="K73" s="53"/>
      <c r="L73" s="53"/>
    </row>
    <row r="74" spans="3:15" ht="19.899999999999999" customHeight="1" thickBot="1">
      <c r="C74" s="69" t="s">
        <v>59</v>
      </c>
      <c r="D74" s="69"/>
      <c r="E74" s="69"/>
      <c r="F74" s="69"/>
      <c r="G74" s="69"/>
      <c r="H74" s="85"/>
      <c r="I74" s="53"/>
      <c r="J74" s="53"/>
      <c r="K74" s="53"/>
      <c r="L74" s="53"/>
    </row>
    <row r="75" spans="3:15" ht="19.899999999999999" customHeight="1" thickBot="1">
      <c r="C75" s="69" t="s">
        <v>60</v>
      </c>
      <c r="D75" s="69"/>
      <c r="E75" s="69"/>
      <c r="F75" s="69"/>
      <c r="G75" s="69"/>
      <c r="H75" s="85"/>
      <c r="I75" s="53"/>
      <c r="J75" s="53"/>
      <c r="K75" s="53"/>
      <c r="L75" s="53"/>
    </row>
    <row r="76" spans="3:15" ht="19.899999999999999" customHeight="1" thickBot="1">
      <c r="C76" s="69" t="s">
        <v>61</v>
      </c>
      <c r="D76" s="69"/>
      <c r="E76" s="69"/>
      <c r="F76" s="69"/>
      <c r="G76" s="69"/>
      <c r="H76" s="85"/>
      <c r="I76" s="53"/>
      <c r="J76" s="53"/>
      <c r="K76" s="53"/>
      <c r="L76" s="53"/>
    </row>
    <row r="77" spans="3:15" ht="19.899999999999999" customHeight="1" thickBot="1">
      <c r="C77" s="69" t="s">
        <v>236</v>
      </c>
      <c r="D77" s="69"/>
      <c r="E77" s="69"/>
      <c r="F77" s="69"/>
      <c r="G77" s="69"/>
      <c r="H77" s="85"/>
      <c r="I77" s="53"/>
      <c r="J77" s="53"/>
      <c r="K77" s="53"/>
      <c r="L77" s="53"/>
    </row>
    <row r="78" spans="3:15" ht="19.899999999999999" customHeight="1" thickBot="1">
      <c r="C78" s="69" t="s">
        <v>62</v>
      </c>
      <c r="D78" s="69"/>
      <c r="E78" s="69"/>
      <c r="F78" s="69"/>
      <c r="G78" s="69"/>
      <c r="H78" s="85"/>
      <c r="I78" s="53"/>
      <c r="J78" s="53"/>
      <c r="K78" s="53"/>
      <c r="L78" s="53"/>
    </row>
    <row r="79" spans="3:15" ht="19.899999999999999" customHeight="1" thickBot="1">
      <c r="C79" s="69" t="s">
        <v>63</v>
      </c>
      <c r="D79" s="69"/>
      <c r="E79" s="69"/>
      <c r="F79" s="69"/>
      <c r="G79" s="69"/>
      <c r="H79" s="85"/>
      <c r="I79" s="53"/>
      <c r="J79" s="53"/>
      <c r="K79" s="53"/>
      <c r="L79" s="53"/>
    </row>
    <row r="80" spans="3:15" ht="19.899999999999999" customHeight="1" thickBot="1">
      <c r="C80" s="87" t="s">
        <v>64</v>
      </c>
      <c r="D80" s="87"/>
      <c r="E80" s="87"/>
      <c r="F80" s="87"/>
      <c r="G80" s="87"/>
      <c r="H80" s="88"/>
      <c r="I80" s="53"/>
      <c r="J80" s="53"/>
      <c r="K80" s="53"/>
      <c r="L80" s="53"/>
    </row>
    <row r="81" spans="2:13" ht="19.899999999999999" customHeight="1" thickBot="1">
      <c r="C81" s="69" t="s">
        <v>65</v>
      </c>
      <c r="D81" s="69"/>
      <c r="E81" s="69"/>
      <c r="F81" s="69"/>
      <c r="G81" s="69"/>
      <c r="H81" s="85"/>
      <c r="I81" s="53"/>
      <c r="J81" s="53"/>
      <c r="K81" s="53"/>
      <c r="L81" s="53"/>
    </row>
    <row r="82" spans="2:13" ht="19.899999999999999" customHeight="1" thickBot="1">
      <c r="C82" s="69" t="s">
        <v>66</v>
      </c>
      <c r="D82" s="69"/>
      <c r="E82" s="69"/>
      <c r="F82" s="69"/>
      <c r="G82" s="69"/>
      <c r="H82" s="85"/>
      <c r="I82" s="53"/>
      <c r="J82" s="53"/>
      <c r="K82" s="53"/>
      <c r="L82" s="53"/>
    </row>
    <row r="83" spans="2:13" ht="19.899999999999999" customHeight="1" thickBot="1">
      <c r="C83" s="69" t="s">
        <v>67</v>
      </c>
      <c r="D83" s="69"/>
      <c r="E83" s="69"/>
      <c r="F83" s="69"/>
      <c r="G83" s="69"/>
      <c r="H83" s="85"/>
      <c r="I83" s="86">
        <f>SUM(I69:L82)</f>
        <v>0</v>
      </c>
      <c r="J83" s="86"/>
      <c r="K83" s="86"/>
      <c r="L83" s="86"/>
    </row>
    <row r="84" spans="2:13">
      <c r="I84" s="97" t="str">
        <f>IF(G58=I83,"","上記の合計人数と問６新規入所・入居者数（合計）が一致していません。")</f>
        <v/>
      </c>
      <c r="J84" s="97"/>
      <c r="K84" s="97"/>
      <c r="L84" s="97"/>
    </row>
    <row r="85" spans="2:13">
      <c r="I85" s="97"/>
      <c r="J85" s="97"/>
      <c r="K85" s="97"/>
      <c r="L85" s="97"/>
    </row>
    <row r="86" spans="2:13">
      <c r="I86" s="97"/>
      <c r="J86" s="97"/>
      <c r="K86" s="97"/>
      <c r="L86" s="97"/>
    </row>
    <row r="87" spans="2:13">
      <c r="I87" s="26"/>
      <c r="J87" s="26"/>
      <c r="K87" s="26"/>
      <c r="L87" s="26"/>
    </row>
    <row r="88" spans="2:13">
      <c r="I88" s="26"/>
      <c r="J88" s="26"/>
      <c r="K88" s="26"/>
      <c r="L88" s="26"/>
    </row>
    <row r="89" spans="2:13">
      <c r="I89" s="26"/>
      <c r="J89" s="26"/>
      <c r="K89" s="26"/>
      <c r="L89" s="26"/>
    </row>
    <row r="90" spans="2:13">
      <c r="I90" s="26"/>
      <c r="J90" s="26"/>
      <c r="K90" s="26"/>
      <c r="L90" s="26"/>
    </row>
    <row r="91" spans="2:13">
      <c r="I91" s="26"/>
      <c r="J91" s="26"/>
      <c r="K91" s="26"/>
      <c r="L91" s="26"/>
    </row>
    <row r="93" spans="2:13" ht="12" customHeight="1"/>
    <row r="94" spans="2:13" ht="9" customHeight="1" thickBot="1"/>
    <row r="95" spans="2:13" ht="20.25" thickTop="1" thickBot="1">
      <c r="B95" s="75" t="s">
        <v>68</v>
      </c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7"/>
    </row>
    <row r="96" spans="2:13" ht="9" customHeight="1" thickTop="1"/>
    <row r="97" spans="2:13">
      <c r="B97" s="103" t="s">
        <v>298</v>
      </c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</row>
    <row r="98" spans="2:13" ht="15" customHeight="1">
      <c r="C98" s="98" t="s">
        <v>226</v>
      </c>
      <c r="D98" s="98"/>
      <c r="E98" s="98"/>
      <c r="F98" s="98"/>
      <c r="G98" s="98"/>
      <c r="H98" s="98"/>
      <c r="I98" s="98"/>
      <c r="J98" s="98"/>
      <c r="K98" s="98"/>
      <c r="L98" s="98"/>
      <c r="M98" s="98"/>
    </row>
    <row r="99" spans="2:13" ht="15" customHeight="1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</row>
    <row r="100" spans="2:13" ht="15" customHeight="1">
      <c r="C100" s="27" t="s">
        <v>69</v>
      </c>
    </row>
    <row r="101" spans="2:13" ht="9" customHeight="1" thickBot="1"/>
    <row r="102" spans="2:13" ht="19.5" thickBot="1">
      <c r="C102" s="99" t="s">
        <v>70</v>
      </c>
      <c r="D102" s="99"/>
      <c r="E102" s="99"/>
      <c r="F102" s="100"/>
      <c r="G102" s="101"/>
      <c r="H102" s="101"/>
      <c r="I102" s="5" t="s">
        <v>71</v>
      </c>
    </row>
    <row r="103" spans="2:13" ht="9" customHeight="1"/>
    <row r="104" spans="2:13">
      <c r="B104" s="2" t="s">
        <v>260</v>
      </c>
    </row>
    <row r="105" spans="2:13" ht="15" customHeight="1">
      <c r="B105" s="2"/>
      <c r="C105" s="27" t="s">
        <v>72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3" ht="19.899999999999999" customHeight="1">
      <c r="C106" s="102" t="s">
        <v>100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</row>
    <row r="107" spans="2:13" ht="19.899999999999999" customHeight="1"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</row>
    <row r="108" spans="2:13" ht="15" customHeight="1">
      <c r="C108" s="89" t="s">
        <v>73</v>
      </c>
      <c r="D108" s="89"/>
      <c r="E108" s="89"/>
      <c r="F108" s="89"/>
      <c r="G108" s="89"/>
      <c r="H108" s="89"/>
      <c r="I108" s="89"/>
      <c r="J108" s="89"/>
      <c r="K108" s="89"/>
      <c r="L108" s="23"/>
      <c r="M108" s="23"/>
    </row>
    <row r="109" spans="2:13" ht="9" customHeight="1"/>
    <row r="110" spans="2:13" ht="15" customHeight="1">
      <c r="C110" s="90" t="s">
        <v>74</v>
      </c>
      <c r="D110" s="91"/>
      <c r="E110" s="91"/>
      <c r="F110" s="91"/>
      <c r="G110" s="91"/>
      <c r="H110" s="91"/>
      <c r="I110" s="91"/>
      <c r="J110" s="91"/>
      <c r="K110" s="92"/>
      <c r="L110" s="93" t="s">
        <v>225</v>
      </c>
      <c r="M110" s="95" t="s">
        <v>265</v>
      </c>
    </row>
    <row r="111" spans="2:13" ht="66" customHeight="1" thickBot="1">
      <c r="C111" s="44" t="s">
        <v>20</v>
      </c>
      <c r="D111" s="44" t="s">
        <v>21</v>
      </c>
      <c r="E111" s="44" t="s">
        <v>22</v>
      </c>
      <c r="F111" s="44" t="s">
        <v>23</v>
      </c>
      <c r="G111" s="44" t="s">
        <v>24</v>
      </c>
      <c r="H111" s="44" t="s">
        <v>25</v>
      </c>
      <c r="I111" s="44" t="s">
        <v>26</v>
      </c>
      <c r="J111" s="44" t="s">
        <v>27</v>
      </c>
      <c r="K111" s="49" t="s">
        <v>75</v>
      </c>
      <c r="L111" s="94"/>
      <c r="M111" s="96"/>
    </row>
    <row r="112" spans="2:13" ht="19.5" thickBot="1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50">
        <f>SUM(C112:L112)</f>
        <v>0</v>
      </c>
    </row>
    <row r="113" spans="2:13" ht="9" customHeight="1"/>
    <row r="114" spans="2:13">
      <c r="B114" s="2" t="s">
        <v>76</v>
      </c>
      <c r="C114" s="2"/>
    </row>
    <row r="115" spans="2:13" ht="15" customHeight="1">
      <c r="C115" s="23" t="s">
        <v>77</v>
      </c>
    </row>
    <row r="116" spans="2:13" ht="15" customHeight="1">
      <c r="C116" s="84" t="s">
        <v>101</v>
      </c>
      <c r="D116" s="84"/>
      <c r="E116" s="84"/>
      <c r="F116" s="84"/>
      <c r="G116" s="84"/>
      <c r="H116" s="84"/>
      <c r="I116" s="84"/>
      <c r="J116" s="84"/>
      <c r="K116" s="84"/>
      <c r="L116" s="84"/>
      <c r="M116" s="84"/>
    </row>
    <row r="117" spans="2:13" ht="15" customHeight="1"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</row>
    <row r="118" spans="2:13" ht="15" customHeight="1">
      <c r="C118" s="23" t="s">
        <v>78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2:13" ht="9" customHeight="1">
      <c r="C119" s="23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2:13" ht="15" customHeight="1" thickBot="1">
      <c r="I120" s="73" t="s">
        <v>52</v>
      </c>
      <c r="J120" s="74"/>
      <c r="K120" s="74" t="s">
        <v>53</v>
      </c>
      <c r="L120" s="74"/>
    </row>
    <row r="121" spans="2:13" ht="18" customHeight="1" thickBot="1">
      <c r="C121" s="65" t="s">
        <v>79</v>
      </c>
      <c r="D121" s="65"/>
      <c r="E121" s="65"/>
      <c r="F121" s="65"/>
      <c r="G121" s="65"/>
      <c r="H121" s="66"/>
      <c r="I121" s="53"/>
      <c r="J121" s="53"/>
      <c r="K121" s="53"/>
      <c r="L121" s="53"/>
    </row>
    <row r="122" spans="2:13" ht="18" customHeight="1" thickBot="1">
      <c r="C122" s="65" t="s">
        <v>55</v>
      </c>
      <c r="D122" s="65"/>
      <c r="E122" s="65"/>
      <c r="F122" s="65"/>
      <c r="G122" s="65"/>
      <c r="H122" s="66"/>
      <c r="I122" s="53"/>
      <c r="J122" s="53"/>
      <c r="K122" s="53"/>
      <c r="L122" s="53"/>
    </row>
    <row r="123" spans="2:13" ht="18" customHeight="1" thickBot="1">
      <c r="C123" s="65" t="s">
        <v>80</v>
      </c>
      <c r="D123" s="65"/>
      <c r="E123" s="65"/>
      <c r="F123" s="65"/>
      <c r="G123" s="65"/>
      <c r="H123" s="66"/>
      <c r="I123" s="53"/>
      <c r="J123" s="53"/>
      <c r="K123" s="53"/>
      <c r="L123" s="53"/>
    </row>
    <row r="124" spans="2:13" ht="18" customHeight="1" thickBot="1">
      <c r="C124" s="69" t="s">
        <v>81</v>
      </c>
      <c r="D124" s="69"/>
      <c r="E124" s="69"/>
      <c r="F124" s="69"/>
      <c r="G124" s="69"/>
      <c r="H124" s="85"/>
      <c r="I124" s="53"/>
      <c r="J124" s="53"/>
      <c r="K124" s="53"/>
      <c r="L124" s="53"/>
    </row>
    <row r="125" spans="2:13" ht="18" customHeight="1" thickBot="1">
      <c r="C125" s="69" t="s">
        <v>58</v>
      </c>
      <c r="D125" s="69"/>
      <c r="E125" s="69"/>
      <c r="F125" s="69"/>
      <c r="G125" s="69"/>
      <c r="H125" s="85"/>
      <c r="I125" s="53"/>
      <c r="J125" s="53"/>
      <c r="K125" s="53"/>
      <c r="L125" s="53"/>
    </row>
    <row r="126" spans="2:13" ht="18" customHeight="1" thickBot="1">
      <c r="C126" s="69" t="s">
        <v>59</v>
      </c>
      <c r="D126" s="69"/>
      <c r="E126" s="69"/>
      <c r="F126" s="69"/>
      <c r="G126" s="69"/>
      <c r="H126" s="85"/>
      <c r="I126" s="53"/>
      <c r="J126" s="53"/>
      <c r="K126" s="53"/>
      <c r="L126" s="53"/>
    </row>
    <row r="127" spans="2:13" ht="18" customHeight="1" thickBot="1">
      <c r="C127" s="69" t="s">
        <v>60</v>
      </c>
      <c r="D127" s="69"/>
      <c r="E127" s="69"/>
      <c r="F127" s="69"/>
      <c r="G127" s="69"/>
      <c r="H127" s="85"/>
      <c r="I127" s="53"/>
      <c r="J127" s="53"/>
      <c r="K127" s="53"/>
      <c r="L127" s="53"/>
    </row>
    <row r="128" spans="2:13" ht="18" customHeight="1" thickBot="1">
      <c r="C128" s="69" t="s">
        <v>61</v>
      </c>
      <c r="D128" s="69"/>
      <c r="E128" s="69"/>
      <c r="F128" s="69"/>
      <c r="G128" s="69"/>
      <c r="H128" s="85"/>
      <c r="I128" s="53"/>
      <c r="J128" s="53"/>
      <c r="K128" s="53"/>
      <c r="L128" s="53"/>
    </row>
    <row r="129" spans="1:13" ht="18" customHeight="1" thickBot="1">
      <c r="C129" s="69" t="s">
        <v>236</v>
      </c>
      <c r="D129" s="69"/>
      <c r="E129" s="69"/>
      <c r="F129" s="69"/>
      <c r="G129" s="69"/>
      <c r="H129" s="85"/>
      <c r="I129" s="53"/>
      <c r="J129" s="53"/>
      <c r="K129" s="53"/>
      <c r="L129" s="53"/>
    </row>
    <row r="130" spans="1:13" ht="30" customHeight="1" thickBot="1">
      <c r="C130" s="69" t="s">
        <v>82</v>
      </c>
      <c r="D130" s="69"/>
      <c r="E130" s="69"/>
      <c r="F130" s="69"/>
      <c r="G130" s="69"/>
      <c r="H130" s="85"/>
      <c r="I130" s="53"/>
      <c r="J130" s="53"/>
      <c r="K130" s="53"/>
      <c r="L130" s="53"/>
    </row>
    <row r="131" spans="1:13" ht="18" customHeight="1" thickBot="1">
      <c r="C131" s="69" t="s">
        <v>83</v>
      </c>
      <c r="D131" s="69"/>
      <c r="E131" s="69"/>
      <c r="F131" s="69"/>
      <c r="G131" s="69"/>
      <c r="H131" s="85"/>
      <c r="I131" s="53"/>
      <c r="J131" s="53"/>
      <c r="K131" s="53"/>
      <c r="L131" s="53"/>
    </row>
    <row r="132" spans="1:13" ht="18" customHeight="1" thickBot="1">
      <c r="C132" s="69" t="s">
        <v>84</v>
      </c>
      <c r="D132" s="69"/>
      <c r="E132" s="69"/>
      <c r="F132" s="69"/>
      <c r="G132" s="69"/>
      <c r="H132" s="85"/>
      <c r="I132" s="53"/>
      <c r="J132" s="53"/>
      <c r="K132" s="53"/>
      <c r="L132" s="53"/>
    </row>
    <row r="133" spans="1:13" ht="18" customHeight="1" thickBot="1">
      <c r="C133" s="69" t="s">
        <v>65</v>
      </c>
      <c r="D133" s="69"/>
      <c r="E133" s="69"/>
      <c r="F133" s="69"/>
      <c r="G133" s="69"/>
      <c r="H133" s="85"/>
      <c r="I133" s="53"/>
      <c r="J133" s="53"/>
      <c r="K133" s="53"/>
      <c r="L133" s="53"/>
    </row>
    <row r="134" spans="1:13" ht="18" customHeight="1" thickBot="1">
      <c r="C134" s="69" t="s">
        <v>85</v>
      </c>
      <c r="D134" s="69"/>
      <c r="E134" s="69"/>
      <c r="F134" s="69"/>
      <c r="G134" s="69"/>
      <c r="H134" s="85"/>
      <c r="I134" s="53"/>
      <c r="J134" s="53"/>
      <c r="K134" s="53"/>
      <c r="L134" s="53"/>
    </row>
    <row r="135" spans="1:13" ht="28.9" customHeight="1" thickBot="1">
      <c r="C135" s="88" t="s">
        <v>102</v>
      </c>
      <c r="D135" s="106"/>
      <c r="E135" s="106"/>
      <c r="F135" s="106"/>
      <c r="G135" s="107" t="str">
        <f>IF(L112&lt;&gt;I135,"問9②と同じ数値を記入してください","")</f>
        <v/>
      </c>
      <c r="H135" s="107"/>
      <c r="I135" s="53"/>
      <c r="J135" s="53"/>
      <c r="K135" s="53"/>
      <c r="L135" s="53"/>
    </row>
    <row r="136" spans="1:13" ht="18" customHeight="1" thickBot="1">
      <c r="C136" s="69" t="s">
        <v>86</v>
      </c>
      <c r="D136" s="69"/>
      <c r="E136" s="69"/>
      <c r="F136" s="69"/>
      <c r="G136" s="69"/>
      <c r="H136" s="85"/>
      <c r="I136" s="104">
        <f>SUM(I121:L135)</f>
        <v>0</v>
      </c>
      <c r="J136" s="104"/>
      <c r="K136" s="104"/>
      <c r="L136" s="104"/>
    </row>
    <row r="137" spans="1:13" ht="12" customHeight="1">
      <c r="I137" s="105" t="str">
        <f>IF(G102=I136,"","上記の合計人数と問８退去者数（合計）が"&amp;CHAR(10)&amp;"一致していません。")</f>
        <v/>
      </c>
      <c r="J137" s="105"/>
      <c r="K137" s="105"/>
      <c r="L137" s="105"/>
    </row>
    <row r="138" spans="1:13" ht="12" customHeight="1">
      <c r="I138" s="105"/>
      <c r="J138" s="105"/>
      <c r="K138" s="105"/>
      <c r="L138" s="105"/>
    </row>
    <row r="139" spans="1:13" ht="7.9" customHeight="1">
      <c r="H139" s="26"/>
      <c r="J139" s="26"/>
      <c r="K139" s="26"/>
      <c r="L139" s="26"/>
    </row>
    <row r="141" spans="1:13">
      <c r="A141" s="1">
        <f>COUNTIF(J145:K154,"○")</f>
        <v>0</v>
      </c>
      <c r="B141" s="83" t="s">
        <v>266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</row>
    <row r="142" spans="1:13"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</row>
    <row r="143" spans="1:13">
      <c r="C143" s="35" t="s">
        <v>87</v>
      </c>
    </row>
    <row r="144" spans="1:13" ht="19.5" thickBot="1">
      <c r="J144" s="73" t="s">
        <v>88</v>
      </c>
      <c r="K144" s="74"/>
    </row>
    <row r="145" spans="2:13" ht="19.5" thickBot="1">
      <c r="C145" s="65" t="s">
        <v>89</v>
      </c>
      <c r="D145" s="65"/>
      <c r="E145" s="65"/>
      <c r="F145" s="65"/>
      <c r="G145" s="65"/>
      <c r="H145" s="65"/>
      <c r="I145" s="66"/>
      <c r="J145" s="53"/>
      <c r="K145" s="53"/>
      <c r="L145" s="17">
        <f>IF(J145="○",1,0)</f>
        <v>0</v>
      </c>
    </row>
    <row r="146" spans="2:13" ht="19.5" thickBot="1">
      <c r="C146" s="65" t="s">
        <v>90</v>
      </c>
      <c r="D146" s="65"/>
      <c r="E146" s="65"/>
      <c r="F146" s="65"/>
      <c r="G146" s="65"/>
      <c r="H146" s="65"/>
      <c r="I146" s="66"/>
      <c r="J146" s="53"/>
      <c r="K146" s="53"/>
      <c r="L146" s="17">
        <f t="shared" ref="L146:L154" si="0">IF(J146="○",1,0)</f>
        <v>0</v>
      </c>
    </row>
    <row r="147" spans="2:13" ht="19.5" thickBot="1">
      <c r="C147" s="65" t="s">
        <v>237</v>
      </c>
      <c r="D147" s="65"/>
      <c r="E147" s="65"/>
      <c r="F147" s="65"/>
      <c r="G147" s="65"/>
      <c r="H147" s="65"/>
      <c r="I147" s="66"/>
      <c r="J147" s="53"/>
      <c r="K147" s="53"/>
      <c r="L147" s="17">
        <f t="shared" si="0"/>
        <v>0</v>
      </c>
    </row>
    <row r="148" spans="2:13" ht="19.5" thickBot="1">
      <c r="C148" s="65" t="s">
        <v>91</v>
      </c>
      <c r="D148" s="65"/>
      <c r="E148" s="65"/>
      <c r="F148" s="65"/>
      <c r="G148" s="65"/>
      <c r="H148" s="65"/>
      <c r="I148" s="66"/>
      <c r="J148" s="53"/>
      <c r="K148" s="53"/>
      <c r="L148" s="17">
        <f t="shared" si="0"/>
        <v>0</v>
      </c>
    </row>
    <row r="149" spans="2:13" ht="19.5" thickBot="1">
      <c r="C149" s="65" t="s">
        <v>92</v>
      </c>
      <c r="D149" s="65"/>
      <c r="E149" s="65"/>
      <c r="F149" s="65"/>
      <c r="G149" s="65"/>
      <c r="H149" s="65"/>
      <c r="I149" s="66"/>
      <c r="J149" s="53"/>
      <c r="K149" s="53"/>
      <c r="L149" s="17">
        <f t="shared" si="0"/>
        <v>0</v>
      </c>
    </row>
    <row r="150" spans="2:13" ht="19.5" thickBot="1">
      <c r="C150" s="65" t="s">
        <v>93</v>
      </c>
      <c r="D150" s="65"/>
      <c r="E150" s="65"/>
      <c r="F150" s="65"/>
      <c r="G150" s="65"/>
      <c r="H150" s="65"/>
      <c r="I150" s="66"/>
      <c r="J150" s="53"/>
      <c r="K150" s="53"/>
      <c r="L150" s="17">
        <f t="shared" si="0"/>
        <v>0</v>
      </c>
    </row>
    <row r="151" spans="2:13" ht="18" customHeight="1" thickBot="1">
      <c r="C151" s="69" t="s">
        <v>94</v>
      </c>
      <c r="D151" s="69"/>
      <c r="E151" s="69"/>
      <c r="F151" s="69"/>
      <c r="G151" s="69"/>
      <c r="H151" s="69"/>
      <c r="I151" s="85"/>
      <c r="J151" s="53"/>
      <c r="K151" s="53"/>
      <c r="L151" s="17">
        <f t="shared" si="0"/>
        <v>0</v>
      </c>
    </row>
    <row r="152" spans="2:13" ht="19.5" thickBot="1">
      <c r="C152" s="65" t="s">
        <v>95</v>
      </c>
      <c r="D152" s="65"/>
      <c r="E152" s="65"/>
      <c r="F152" s="65"/>
      <c r="G152" s="65"/>
      <c r="H152" s="65"/>
      <c r="I152" s="66"/>
      <c r="J152" s="53"/>
      <c r="K152" s="53"/>
      <c r="L152" s="17">
        <f t="shared" si="0"/>
        <v>0</v>
      </c>
    </row>
    <row r="153" spans="2:13" ht="19.5" thickBot="1">
      <c r="C153" s="65" t="s">
        <v>96</v>
      </c>
      <c r="D153" s="65"/>
      <c r="E153" s="65"/>
      <c r="F153" s="65"/>
      <c r="G153" s="65"/>
      <c r="H153" s="65"/>
      <c r="I153" s="66"/>
      <c r="J153" s="53"/>
      <c r="K153" s="53"/>
      <c r="L153" s="17">
        <f t="shared" si="0"/>
        <v>0</v>
      </c>
    </row>
    <row r="154" spans="2:13" ht="19.5" thickBot="1">
      <c r="C154" s="65" t="s">
        <v>97</v>
      </c>
      <c r="D154" s="65"/>
      <c r="E154" s="65"/>
      <c r="F154" s="65"/>
      <c r="G154" s="65"/>
      <c r="H154" s="65"/>
      <c r="I154" s="66"/>
      <c r="J154" s="53"/>
      <c r="K154" s="53"/>
      <c r="L154" s="17">
        <f t="shared" si="0"/>
        <v>0</v>
      </c>
    </row>
    <row r="155" spans="2:13">
      <c r="J155" s="108" t="str">
        <f>IF(A141&gt;3,"問11は最大３つまで選択してください","")</f>
        <v/>
      </c>
      <c r="K155" s="108"/>
      <c r="L155" s="108"/>
      <c r="M155" s="108"/>
    </row>
    <row r="157" spans="2:13">
      <c r="B157" s="78" t="s">
        <v>257</v>
      </c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</row>
    <row r="158" spans="2:13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</row>
    <row r="159" spans="2:13" ht="9" customHeight="1" thickBot="1">
      <c r="B159" s="2"/>
    </row>
    <row r="160" spans="2:13" ht="19.5" thickBot="1"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</row>
    <row r="161" spans="3:12" ht="19.5" thickBot="1"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</row>
    <row r="162" spans="3:12" ht="19.5" thickBot="1"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</row>
    <row r="164" spans="3:12" ht="19.5" thickBot="1">
      <c r="C164" s="1" t="s">
        <v>219</v>
      </c>
    </row>
    <row r="165" spans="3:12" ht="19.5" thickBot="1">
      <c r="C165" s="51" t="s">
        <v>220</v>
      </c>
      <c r="D165" s="52"/>
      <c r="E165" s="52"/>
      <c r="F165" s="53"/>
      <c r="G165" s="53"/>
      <c r="H165" s="53"/>
      <c r="I165" s="53"/>
      <c r="J165" s="53"/>
      <c r="K165" s="53"/>
      <c r="L165" s="53"/>
    </row>
    <row r="166" spans="3:12" ht="19.5" thickBot="1">
      <c r="C166" s="51" t="s">
        <v>221</v>
      </c>
      <c r="D166" s="52"/>
      <c r="E166" s="52"/>
      <c r="F166" s="53"/>
      <c r="G166" s="53"/>
      <c r="H166" s="53"/>
      <c r="I166" s="53"/>
      <c r="J166" s="53"/>
      <c r="K166" s="53"/>
      <c r="L166" s="53"/>
    </row>
    <row r="167" spans="3:12" ht="19.5" thickBot="1">
      <c r="C167" s="51" t="s">
        <v>222</v>
      </c>
      <c r="D167" s="52"/>
      <c r="E167" s="52"/>
      <c r="F167" s="54"/>
      <c r="G167" s="54"/>
      <c r="H167" s="54"/>
      <c r="I167" s="54"/>
      <c r="J167" s="54"/>
      <c r="K167" s="54"/>
      <c r="L167" s="54"/>
    </row>
    <row r="168" spans="3:12" ht="19.5" thickBot="1">
      <c r="C168" s="51" t="s">
        <v>223</v>
      </c>
      <c r="D168" s="52"/>
      <c r="E168" s="52"/>
      <c r="F168" s="53"/>
      <c r="G168" s="53"/>
      <c r="H168" s="53"/>
      <c r="I168" s="53"/>
      <c r="J168" s="53"/>
      <c r="K168" s="53"/>
      <c r="L168" s="53"/>
    </row>
    <row r="170" spans="3:12">
      <c r="C170" s="1" t="s">
        <v>224</v>
      </c>
    </row>
  </sheetData>
  <sheetProtection sheet="1" formatRows="0"/>
  <mergeCells count="189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rowBreaks count="1" manualBreakCount="1">
    <brk id="9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6" sqref="A6"/>
    </sheetView>
  </sheetViews>
  <sheetFormatPr defaultRowHeight="18.75"/>
  <cols>
    <col min="3" max="3" width="14.25" customWidth="1"/>
    <col min="120" max="120" width="50.625" customWidth="1"/>
  </cols>
  <sheetData>
    <row r="1" spans="1:120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99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0" t="s">
        <v>98</v>
      </c>
      <c r="S4" s="30" t="s">
        <v>267</v>
      </c>
      <c r="T4" s="30" t="s">
        <v>268</v>
      </c>
      <c r="U4" s="30" t="s">
        <v>269</v>
      </c>
      <c r="V4" s="30" t="s">
        <v>270</v>
      </c>
      <c r="W4" s="30" t="s">
        <v>271</v>
      </c>
      <c r="X4" s="30" t="s">
        <v>272</v>
      </c>
      <c r="Y4" s="30" t="s">
        <v>273</v>
      </c>
      <c r="Z4" s="30" t="s">
        <v>274</v>
      </c>
      <c r="AA4" s="30" t="s">
        <v>275</v>
      </c>
      <c r="AB4" s="30" t="s">
        <v>276</v>
      </c>
      <c r="AC4" s="30" t="s">
        <v>277</v>
      </c>
      <c r="AD4" s="30" t="s">
        <v>278</v>
      </c>
      <c r="AE4" s="30" t="s">
        <v>279</v>
      </c>
      <c r="AF4" s="30" t="s">
        <v>280</v>
      </c>
      <c r="AG4" s="30" t="s">
        <v>286</v>
      </c>
      <c r="AH4" s="30" t="s">
        <v>141</v>
      </c>
      <c r="AI4" s="30" t="s">
        <v>142</v>
      </c>
      <c r="AJ4" s="30" t="s">
        <v>143</v>
      </c>
      <c r="AK4" s="30" t="s">
        <v>144</v>
      </c>
      <c r="AL4" s="30" t="s">
        <v>145</v>
      </c>
      <c r="AM4" s="30" t="s">
        <v>146</v>
      </c>
      <c r="AN4" s="30" t="s">
        <v>147</v>
      </c>
      <c r="AO4" s="30" t="s">
        <v>148</v>
      </c>
      <c r="AP4" s="30" t="s">
        <v>149</v>
      </c>
      <c r="AQ4" s="30" t="s">
        <v>150</v>
      </c>
      <c r="AR4" s="30" t="s">
        <v>232</v>
      </c>
      <c r="AS4" s="30" t="s">
        <v>151</v>
      </c>
      <c r="AT4" s="30" t="s">
        <v>152</v>
      </c>
      <c r="AU4" s="30" t="s">
        <v>153</v>
      </c>
      <c r="AV4" s="30" t="s">
        <v>287</v>
      </c>
      <c r="AW4" s="30" t="s">
        <v>155</v>
      </c>
      <c r="AX4" s="30" t="s">
        <v>156</v>
      </c>
      <c r="AY4" s="30" t="s">
        <v>157</v>
      </c>
      <c r="AZ4" s="30" t="s">
        <v>158</v>
      </c>
      <c r="BA4" s="30" t="s">
        <v>159</v>
      </c>
      <c r="BB4" s="30" t="s">
        <v>160</v>
      </c>
      <c r="BC4" s="30" t="s">
        <v>161</v>
      </c>
      <c r="BD4" s="30" t="s">
        <v>162</v>
      </c>
      <c r="BE4" s="30" t="s">
        <v>233</v>
      </c>
      <c r="BF4" s="30" t="s">
        <v>163</v>
      </c>
      <c r="BG4" s="30" t="s">
        <v>164</v>
      </c>
      <c r="BH4" s="30" t="s">
        <v>165</v>
      </c>
      <c r="BI4" s="30" t="s">
        <v>288</v>
      </c>
      <c r="BJ4" s="30" t="s">
        <v>289</v>
      </c>
      <c r="BK4" s="30" t="s">
        <v>290</v>
      </c>
      <c r="BL4" s="30" t="s">
        <v>252</v>
      </c>
      <c r="BM4" s="30" t="s">
        <v>170</v>
      </c>
      <c r="BN4" s="30" t="s">
        <v>171</v>
      </c>
      <c r="BO4" s="30" t="s">
        <v>172</v>
      </c>
      <c r="BP4" s="30" t="s">
        <v>173</v>
      </c>
      <c r="BQ4" s="30" t="s">
        <v>174</v>
      </c>
      <c r="BR4" s="30" t="s">
        <v>175</v>
      </c>
      <c r="BS4" s="30" t="s">
        <v>291</v>
      </c>
      <c r="BT4" s="30" t="s">
        <v>292</v>
      </c>
      <c r="BU4" s="30" t="s">
        <v>293</v>
      </c>
      <c r="BV4" s="30" t="s">
        <v>294</v>
      </c>
      <c r="BW4" s="30" t="s">
        <v>295</v>
      </c>
      <c r="BX4" s="30" t="s">
        <v>181</v>
      </c>
      <c r="BY4" s="30" t="s">
        <v>182</v>
      </c>
      <c r="BZ4" s="30" t="s">
        <v>183</v>
      </c>
      <c r="CA4" s="30" t="s">
        <v>184</v>
      </c>
      <c r="CB4" s="30" t="s">
        <v>185</v>
      </c>
      <c r="CC4" s="30" t="s">
        <v>186</v>
      </c>
      <c r="CD4" s="30" t="s">
        <v>187</v>
      </c>
      <c r="CE4" s="30" t="s">
        <v>188</v>
      </c>
      <c r="CF4" s="30" t="s">
        <v>234</v>
      </c>
      <c r="CG4" s="30" t="s">
        <v>189</v>
      </c>
      <c r="CH4" s="30" t="s">
        <v>190</v>
      </c>
      <c r="CI4" s="30" t="s">
        <v>191</v>
      </c>
      <c r="CJ4" s="30" t="s">
        <v>192</v>
      </c>
      <c r="CK4" s="30" t="s">
        <v>193</v>
      </c>
      <c r="CL4" s="30" t="s">
        <v>194</v>
      </c>
      <c r="CM4" s="30" t="s">
        <v>195</v>
      </c>
      <c r="CN4" s="30" t="s">
        <v>196</v>
      </c>
      <c r="CO4" s="30" t="s">
        <v>197</v>
      </c>
      <c r="CP4" s="30" t="s">
        <v>198</v>
      </c>
      <c r="CQ4" s="30" t="s">
        <v>199</v>
      </c>
      <c r="CR4" s="30" t="s">
        <v>200</v>
      </c>
      <c r="CS4" s="30" t="s">
        <v>235</v>
      </c>
      <c r="CT4" s="30" t="s">
        <v>201</v>
      </c>
      <c r="CU4" s="30" t="s">
        <v>202</v>
      </c>
      <c r="CV4" s="30" t="s">
        <v>203</v>
      </c>
      <c r="CW4" s="30" t="s">
        <v>204</v>
      </c>
      <c r="CX4" s="30" t="s">
        <v>205</v>
      </c>
      <c r="CY4" s="30" t="s">
        <v>206</v>
      </c>
      <c r="CZ4" s="30" t="s">
        <v>207</v>
      </c>
      <c r="DA4" s="30" t="s">
        <v>209</v>
      </c>
      <c r="DB4" s="30" t="s">
        <v>210</v>
      </c>
      <c r="DC4" s="30" t="s">
        <v>211</v>
      </c>
      <c r="DD4" s="30" t="s">
        <v>212</v>
      </c>
      <c r="DE4" s="30" t="s">
        <v>213</v>
      </c>
      <c r="DF4" s="30" t="s">
        <v>214</v>
      </c>
      <c r="DG4" s="30" t="s">
        <v>215</v>
      </c>
      <c r="DH4" s="30" t="s">
        <v>216</v>
      </c>
      <c r="DI4" s="30" t="s">
        <v>217</v>
      </c>
      <c r="DJ4" s="30" t="s">
        <v>218</v>
      </c>
      <c r="DK4" s="30" t="s">
        <v>282</v>
      </c>
      <c r="DL4" s="30" t="s">
        <v>227</v>
      </c>
      <c r="DM4" s="30" t="s">
        <v>228</v>
      </c>
      <c r="DN4" s="30" t="s">
        <v>229</v>
      </c>
      <c r="DO4" s="30" t="s">
        <v>230</v>
      </c>
    </row>
    <row r="5" spans="1:120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.75"/>
  <cols>
    <col min="13" max="13" width="14.25" customWidth="1"/>
  </cols>
  <sheetData>
    <row r="1" spans="1:135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8" t="s">
        <v>238</v>
      </c>
      <c r="L4" s="31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0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0" t="s">
        <v>134</v>
      </c>
      <c r="AR4" s="36" t="s">
        <v>238</v>
      </c>
      <c r="AS4" s="37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1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1" t="s">
        <v>254</v>
      </c>
      <c r="DO4" s="30" t="s">
        <v>209</v>
      </c>
      <c r="DP4" s="30" t="s">
        <v>210</v>
      </c>
      <c r="DQ4" s="30" t="s">
        <v>211</v>
      </c>
      <c r="DR4" s="30" t="s">
        <v>212</v>
      </c>
      <c r="DS4" s="30" t="s">
        <v>213</v>
      </c>
      <c r="DT4" s="30" t="s">
        <v>214</v>
      </c>
      <c r="DU4" s="30" t="s">
        <v>215</v>
      </c>
      <c r="DV4" s="30" t="s">
        <v>216</v>
      </c>
      <c r="DW4" s="30" t="s">
        <v>217</v>
      </c>
      <c r="DX4" s="30" t="s">
        <v>218</v>
      </c>
      <c r="DY4" s="36" t="s">
        <v>238</v>
      </c>
      <c r="DZ4" s="31" t="s">
        <v>254</v>
      </c>
      <c r="EA4" s="30" t="s">
        <v>208</v>
      </c>
      <c r="EB4" s="30" t="s">
        <v>227</v>
      </c>
      <c r="EC4" s="30" t="s">
        <v>228</v>
      </c>
      <c r="ED4" s="30" t="s">
        <v>229</v>
      </c>
      <c r="EE4" s="30" t="s">
        <v>230</v>
      </c>
    </row>
    <row r="5" spans="1:135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29" t="s">
        <v>250</v>
      </c>
      <c r="L5" s="32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8" t="s">
        <v>239</v>
      </c>
      <c r="AS5" s="39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2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2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8" t="s">
        <v>285</v>
      </c>
      <c r="DZ5" s="32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0">
        <f>SUM(A6:J6)</f>
        <v>0</v>
      </c>
      <c r="L6" s="33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0">
        <f>SUM(AC6:AQ6)</f>
        <v>0</v>
      </c>
      <c r="AS6" s="33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3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3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0">
        <f>SUM(DO6:DX6)</f>
        <v>0</v>
      </c>
      <c r="DZ6" s="33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2026-04-30T00:47:55Z</dcterms:modified>
</cp:coreProperties>
</file>